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Отопление" sheetId="11" r:id="rId1"/>
    <sheet name="СПРАВКА" sheetId="13" r:id="rId2"/>
    <sheet name="ТКО" sheetId="3" r:id="rId3"/>
  </sheets>
  <calcPr calcId="144525" refMode="R1C1"/>
</workbook>
</file>

<file path=xl/calcChain.xml><?xml version="1.0" encoding="utf-8"?>
<calcChain xmlns="http://schemas.openxmlformats.org/spreadsheetml/2006/main">
  <c r="AS9" i="13" l="1"/>
  <c r="H5" i="3" l="1"/>
  <c r="H7" i="3" s="1"/>
  <c r="I6" i="3"/>
  <c r="I5" i="3" l="1"/>
  <c r="I7" i="3" s="1"/>
  <c r="Y5" i="13" l="1"/>
  <c r="AS8" i="13" l="1"/>
  <c r="F5" i="11"/>
  <c r="G5" i="11"/>
  <c r="F8" i="11" l="1"/>
  <c r="F9" i="11" s="1"/>
  <c r="AM8" i="13" l="1"/>
</calcChain>
</file>

<file path=xl/sharedStrings.xml><?xml version="1.0" encoding="utf-8"?>
<sst xmlns="http://schemas.openxmlformats.org/spreadsheetml/2006/main" count="52" uniqueCount="47">
  <si>
    <t>ОТЧЕТ</t>
  </si>
  <si>
    <t>Поверка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</si>
  <si>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</si>
  <si>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</si>
  <si>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</si>
  <si>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</si>
  <si>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</si>
  <si>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</si>
  <si>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</si>
  <si>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</si>
  <si>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</si>
  <si>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</si>
  <si>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</si>
  <si>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</si>
  <si>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</si>
  <si>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</si>
  <si>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</si>
  <si>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</si>
  <si>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</si>
  <si>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</si>
  <si>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</si>
  <si>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</si>
  <si>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</si>
  <si>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</si>
  <si>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</si>
  <si>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</si>
  <si>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</si>
  <si>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</si>
  <si>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</si>
  <si>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</si>
  <si>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</si>
  <si>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</si>
  <si>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</si>
  <si>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</si>
  <si>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</si>
  <si>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</si>
  <si>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</si>
  <si>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</si>
  <si>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</si>
  <si>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</si>
  <si>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</si>
  <si>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</si>
  <si>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</si>
  <si>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</si>
  <si>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за МАЙ 2021 года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</si>
  <si>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МАЙ 2021г.</t>
    </r>
  </si>
  <si>
    <t>ОТЧЕТ ПО ВЫВОЗУ ТКО ЗА май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</si>
</sst>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(* #,##0.00_);_(* \(#,##0.00\);_(* &quot;-&quot;??_);_(@_)"/>
    <numFmt numFmtId="167" formatCode="0.0"/>
    <numFmt numFmtId="168" formatCode="0.0000"/>
    <numFmt numFmtId="169" formatCode="0.000"/>
    <numFmt numFmtId="170" formatCode="#,##0.00000_ ;\-#,##0.0000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6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8" fontId="6" fillId="0" borderId="0" xfId="1" applyNumberFormat="1" applyFont="1" applyFill="1" applyBorder="1" applyAlignment="1">
      <alignment horizontal="center" vertical="center"/>
    </xf>
    <xf numFmtId="168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Fill="1" applyAlignment="1">
      <alignment horizontal="left" vertical="center"/>
    </xf>
    <xf numFmtId="169" fontId="0" fillId="0" borderId="0" xfId="0" applyNumberFormat="1" applyFill="1" applyAlignment="1">
      <alignment horizontal="center" vertical="center"/>
    </xf>
    <xf numFmtId="169" fontId="4" fillId="0" borderId="0" xfId="0" applyNumberFormat="1" applyFont="1" applyFill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69" fontId="2" fillId="0" borderId="0" xfId="1" applyNumberFormat="1" applyFont="1" applyAlignment="1">
      <alignment horizontal="center" vertical="center"/>
    </xf>
    <xf numFmtId="169" fontId="4" fillId="0" borderId="0" xfId="1" applyNumberFormat="1" applyFont="1" applyAlignment="1">
      <alignment horizontal="center" vertical="center"/>
    </xf>
    <xf numFmtId="170" fontId="4" fillId="3" borderId="0" xfId="1" applyNumberFormat="1" applyFont="1" applyFill="1" applyAlignment="1">
      <alignment horizontal="right"/>
    </xf>
    <xf numFmtId="169" fontId="6" fillId="0" borderId="0" xfId="1" applyNumberFormat="1" applyFont="1" applyBorder="1" applyAlignment="1">
      <alignment horizontal="center" vertical="center"/>
    </xf>
    <xf numFmtId="169" fontId="14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169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9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69" fontId="6" fillId="0" borderId="0" xfId="0" applyNumberFormat="1" applyFont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8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168" fontId="2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164" fontId="18" fillId="0" borderId="8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167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67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"/>
  <sheetViews>
    <sheetView zoomScale="110" zoomScaleNormal="110" workbookViewId="0">
      <selection activeCell="E17" sqref="E17"/>
    </sheetView>
  </sheetViews>
  <sheetFormatPr defaultRowHeight="15" outlineLevelCol="1" x14ac:dyDescent="0.25"/>
  <cols>
    <col min="1" max="1" width="10.85546875" customWidth="1"/>
    <col min="2" max="2" width="12.140625" style="3" customWidth="1"/>
    <col min="3" max="3" width="13.5703125" customWidth="1"/>
    <col min="4" max="4" width="14.28515625" customWidth="1"/>
    <col min="5" max="7" width="15.28515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26" width="9.140625" hidden="1" customWidth="1" outlineLevel="1"/>
    <col min="27" max="27" width="12.28515625" hidden="1" customWidth="1" outlineLevel="1"/>
    <col min="28" max="40" width="9.140625" hidden="1" customWidth="1" outlineLevel="1"/>
    <col min="41" max="41" width="8.140625" hidden="1" customWidth="1" outlineLevel="1"/>
    <col min="42" max="42" width="9.140625" hidden="1" customWidth="1" outlineLevel="1"/>
    <col min="43" max="43" width="10.140625" hidden="1" customWidth="1" outlineLevel="1"/>
    <col min="44" max="46" width="0" hidden="1" customWidth="1" outlineLevel="1"/>
    <col min="47" max="49" width="10.28515625" hidden="1" customWidth="1" outlineLevel="1"/>
    <col min="50" max="50" width="10.28515625" customWidth="1" collapsed="1"/>
    <col min="51" max="54" width="10.28515625" customWidth="1"/>
    <col min="55" max="55" width="11.5703125" customWidth="1"/>
  </cols>
  <sheetData>
    <row r="1" spans="1:55" ht="18.7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36"/>
      <c r="K1" s="6"/>
      <c r="L1" s="6"/>
      <c r="M1" s="6"/>
      <c r="N1" s="6"/>
      <c r="O1" s="6"/>
      <c r="P1" s="6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ht="18.75" x14ac:dyDescent="0.25">
      <c r="A2" s="58" t="s">
        <v>10</v>
      </c>
      <c r="B2" s="58"/>
      <c r="C2" s="58"/>
      <c r="D2" s="58"/>
      <c r="E2" s="58"/>
      <c r="F2" s="58"/>
      <c r="G2" s="58"/>
      <c r="H2" s="58"/>
      <c r="I2" s="58"/>
      <c r="J2" s="36"/>
      <c r="K2" s="6"/>
      <c r="L2" s="6"/>
      <c r="M2" s="6"/>
      <c r="N2" s="6"/>
      <c r="O2" s="6"/>
      <c r="P2" s="6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18.75" customHeight="1" x14ac:dyDescent="0.25">
      <c r="A3" s="59" t="s">
        <v>44</v>
      </c>
      <c r="B3" s="59"/>
      <c r="C3" s="59"/>
      <c r="D3" s="59"/>
      <c r="E3" s="59"/>
      <c r="F3" s="59"/>
      <c r="G3" s="60"/>
      <c r="H3" s="60"/>
      <c r="I3" s="60"/>
      <c r="J3" s="35"/>
      <c r="K3" s="6"/>
      <c r="L3" s="6"/>
      <c r="M3" s="6"/>
      <c r="N3" s="6"/>
      <c r="O3" s="6"/>
      <c r="P3" s="6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ht="53.25" customHeight="1" x14ac:dyDescent="0.25">
      <c r="A4" s="2" t="s">
        <v>9</v>
      </c>
      <c r="B4" s="34" t="s">
        <v>1</v>
      </c>
      <c r="C4" s="1" t="s">
        <v>8</v>
      </c>
      <c r="D4" s="1" t="s">
        <v>7</v>
      </c>
      <c r="E4" s="1" t="s">
        <v>6</v>
      </c>
      <c r="F4" s="1" t="s">
        <v>5</v>
      </c>
      <c r="G4" s="1" t="s">
        <v>5</v>
      </c>
      <c r="H4" s="33"/>
      <c r="I4" s="33"/>
      <c r="J4" s="33"/>
      <c r="K4" s="6"/>
      <c r="L4" s="6"/>
      <c r="M4" s="6"/>
      <c r="N4" s="6"/>
      <c r="O4" s="6"/>
      <c r="P4" s="6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 ht="23.25" customHeight="1" x14ac:dyDescent="0.3">
      <c r="A5" s="32">
        <v>30883</v>
      </c>
      <c r="B5" s="31">
        <v>45472</v>
      </c>
      <c r="C5" s="30">
        <v>11835.35</v>
      </c>
      <c r="D5" s="30">
        <v>11963.55</v>
      </c>
      <c r="E5" s="30">
        <v>0.80800000000000005</v>
      </c>
      <c r="F5" s="29">
        <f>D5-C5+E5</f>
        <v>129.0079999999989</v>
      </c>
      <c r="G5" s="29">
        <f>D5-C5+E5</f>
        <v>129.0079999999989</v>
      </c>
      <c r="H5" s="19"/>
      <c r="I5" s="19"/>
      <c r="J5" s="19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4"/>
      <c r="W5" s="4"/>
      <c r="X5" s="4"/>
      <c r="Y5" s="4"/>
      <c r="Z5" s="4"/>
      <c r="AA5" s="28">
        <v>298.51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ht="15.75" x14ac:dyDescent="0.25">
      <c r="A6" s="27"/>
      <c r="B6" s="26"/>
      <c r="C6" s="25"/>
      <c r="D6" s="25"/>
      <c r="E6" s="25"/>
      <c r="F6" s="25"/>
      <c r="G6" s="25"/>
      <c r="H6" s="24"/>
      <c r="I6" s="24"/>
      <c r="J6" s="24"/>
      <c r="K6" s="6"/>
      <c r="L6" s="6"/>
      <c r="M6" s="6"/>
      <c r="N6" s="6"/>
      <c r="O6" s="6"/>
      <c r="P6" s="6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ht="18.75" customHeight="1" x14ac:dyDescent="0.3">
      <c r="A7" s="23" t="s">
        <v>4</v>
      </c>
      <c r="B7" s="23"/>
      <c r="C7" s="23"/>
      <c r="D7" s="23"/>
      <c r="E7" s="22"/>
      <c r="F7" s="21">
        <v>30430.73</v>
      </c>
      <c r="G7" s="20"/>
      <c r="H7" s="6"/>
      <c r="I7" s="19"/>
      <c r="J7" s="6"/>
      <c r="K7" s="6"/>
      <c r="L7" s="6"/>
      <c r="M7" s="6"/>
      <c r="N7" s="6"/>
      <c r="O7" s="6"/>
      <c r="P7" s="5"/>
      <c r="Q7" s="5"/>
      <c r="R7" s="5"/>
      <c r="S7" s="5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</row>
    <row r="8" spans="1:55" ht="33.75" customHeight="1" x14ac:dyDescent="0.3">
      <c r="A8" s="61" t="s">
        <v>3</v>
      </c>
      <c r="B8" s="61"/>
      <c r="C8" s="61"/>
      <c r="D8" s="61"/>
      <c r="E8" s="61"/>
      <c r="F8" s="18">
        <f>F5/F7</f>
        <v>4.2393987919448171E-3</v>
      </c>
      <c r="G8" s="17"/>
      <c r="H8" s="17"/>
      <c r="I8" s="16"/>
      <c r="J8" s="6"/>
      <c r="K8" s="6"/>
      <c r="L8" s="6"/>
      <c r="M8" s="6"/>
      <c r="N8" s="6"/>
      <c r="O8" s="6"/>
      <c r="P8" s="5"/>
      <c r="Q8" s="5"/>
      <c r="R8" s="5"/>
      <c r="S8" s="5"/>
      <c r="T8" s="5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</row>
    <row r="9" spans="1:55" ht="28.5" customHeight="1" x14ac:dyDescent="0.3">
      <c r="A9" s="56" t="s">
        <v>2</v>
      </c>
      <c r="B9" s="56"/>
      <c r="C9" s="56"/>
      <c r="D9" s="56"/>
      <c r="E9" s="56"/>
      <c r="F9" s="15">
        <f>ROUND((F8*2367.38),2)</f>
        <v>10.039999999999999</v>
      </c>
      <c r="G9" s="14"/>
      <c r="H9" s="13"/>
      <c r="I9" s="12"/>
      <c r="J9" s="11"/>
      <c r="K9" s="11"/>
      <c r="L9" s="11"/>
      <c r="M9" s="11"/>
      <c r="N9" s="11"/>
      <c r="O9" s="11"/>
      <c r="P9" s="9"/>
      <c r="Q9" s="10"/>
      <c r="R9" s="9"/>
      <c r="S9" s="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7"/>
    </row>
  </sheetData>
  <mergeCells count="6">
    <mergeCell ref="A9:E9"/>
    <mergeCell ref="AP8:BB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tabSelected="1" workbookViewId="0">
      <selection activeCell="AM8" sqref="AM8:AR8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1.5703125" customWidth="1"/>
  </cols>
  <sheetData>
    <row r="1" spans="1:61" ht="18.75" x14ac:dyDescent="0.3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</row>
    <row r="2" spans="1:61" x14ac:dyDescent="0.25">
      <c r="A2" s="72" t="s">
        <v>34</v>
      </c>
      <c r="B2" s="72"/>
      <c r="C2" s="72"/>
      <c r="D2" s="73" t="s">
        <v>33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 t="s">
        <v>32</v>
      </c>
      <c r="V2" s="73"/>
      <c r="W2" s="73"/>
      <c r="X2" s="73"/>
      <c r="Y2" s="73" t="s">
        <v>31</v>
      </c>
      <c r="Z2" s="73"/>
      <c r="AA2" s="73"/>
      <c r="AB2" s="73"/>
      <c r="AC2" s="73"/>
      <c r="AD2" s="73"/>
      <c r="AE2" s="73"/>
      <c r="AF2" s="73"/>
      <c r="AG2" s="70" t="s">
        <v>30</v>
      </c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</row>
    <row r="3" spans="1:61" x14ac:dyDescent="0.25">
      <c r="A3" s="75" t="s">
        <v>29</v>
      </c>
      <c r="B3" s="75"/>
      <c r="C3" s="75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0"/>
      <c r="U3" s="76" t="s">
        <v>28</v>
      </c>
      <c r="V3" s="76"/>
      <c r="W3" s="76"/>
      <c r="X3" s="76"/>
      <c r="Y3" s="76" t="s">
        <v>27</v>
      </c>
      <c r="Z3" s="76"/>
      <c r="AA3" s="76"/>
      <c r="AB3" s="76"/>
      <c r="AC3" s="76"/>
      <c r="AD3" s="76"/>
      <c r="AE3" s="76"/>
      <c r="AF3" s="76"/>
      <c r="AG3" s="77" t="s">
        <v>26</v>
      </c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78" t="s">
        <v>25</v>
      </c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3"/>
    </row>
    <row r="4" spans="1:61" x14ac:dyDescent="0.25">
      <c r="A4" s="39"/>
      <c r="B4" s="38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7"/>
      <c r="U4" s="38"/>
      <c r="V4" s="38"/>
      <c r="W4" s="38"/>
      <c r="X4" s="37"/>
      <c r="Y4" s="69" t="s">
        <v>24</v>
      </c>
      <c r="Z4" s="69"/>
      <c r="AA4" s="69"/>
      <c r="AB4" s="69"/>
      <c r="AC4" s="69"/>
      <c r="AD4" s="69"/>
      <c r="AE4" s="69"/>
      <c r="AF4" s="69"/>
      <c r="AG4" s="70" t="s">
        <v>23</v>
      </c>
      <c r="AH4" s="70"/>
      <c r="AI4" s="70"/>
      <c r="AJ4" s="70"/>
      <c r="AK4" s="70"/>
      <c r="AL4" s="70"/>
      <c r="AM4" s="70" t="s">
        <v>22</v>
      </c>
      <c r="AN4" s="70"/>
      <c r="AO4" s="70"/>
      <c r="AP4" s="70"/>
      <c r="AQ4" s="70"/>
      <c r="AR4" s="70"/>
      <c r="AS4" s="39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7"/>
    </row>
    <row r="5" spans="1:61" ht="15.75" x14ac:dyDescent="0.25">
      <c r="A5" s="63" t="s">
        <v>21</v>
      </c>
      <c r="B5" s="63"/>
      <c r="C5" s="63"/>
      <c r="D5" s="64" t="s">
        <v>20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5" t="s">
        <v>19</v>
      </c>
      <c r="V5" s="65"/>
      <c r="W5" s="65"/>
      <c r="X5" s="65"/>
      <c r="Y5" s="65">
        <f>Отопление!D5</f>
        <v>11963.55</v>
      </c>
      <c r="Z5" s="65"/>
      <c r="AA5" s="65"/>
      <c r="AB5" s="65"/>
      <c r="AC5" s="65"/>
      <c r="AD5" s="65"/>
      <c r="AE5" s="65"/>
      <c r="AF5" s="65"/>
      <c r="AG5" s="62">
        <v>129</v>
      </c>
      <c r="AH5" s="62"/>
      <c r="AI5" s="62"/>
      <c r="AJ5" s="62"/>
      <c r="AK5" s="62"/>
      <c r="AL5" s="62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</row>
    <row r="6" spans="1:61" ht="15.75" x14ac:dyDescent="0.25">
      <c r="A6" s="63" t="s">
        <v>16</v>
      </c>
      <c r="B6" s="63"/>
      <c r="C6" s="63"/>
      <c r="D6" s="68" t="s">
        <v>18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5" t="s">
        <v>14</v>
      </c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>
        <v>1361</v>
      </c>
      <c r="AH6" s="66"/>
      <c r="AI6" s="66"/>
      <c r="AJ6" s="66"/>
      <c r="AK6" s="66"/>
      <c r="AL6" s="66"/>
      <c r="AM6" s="66">
        <v>268.10000000000002</v>
      </c>
      <c r="AN6" s="66"/>
      <c r="AO6" s="66"/>
      <c r="AP6" s="66"/>
      <c r="AQ6" s="66"/>
      <c r="AR6" s="66"/>
      <c r="AS6" s="66">
        <v>34.4</v>
      </c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</row>
    <row r="7" spans="1:61" ht="15.75" x14ac:dyDescent="0.25">
      <c r="A7" s="63" t="s">
        <v>16</v>
      </c>
      <c r="B7" s="63"/>
      <c r="C7" s="63"/>
      <c r="D7" s="64" t="s">
        <v>17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5" t="s">
        <v>14</v>
      </c>
      <c r="V7" s="65"/>
      <c r="W7" s="65"/>
      <c r="X7" s="65"/>
      <c r="Y7" s="67">
        <v>97361</v>
      </c>
      <c r="Z7" s="65"/>
      <c r="AA7" s="65"/>
      <c r="AB7" s="65"/>
      <c r="AC7" s="65"/>
      <c r="AD7" s="65"/>
      <c r="AE7" s="65"/>
      <c r="AF7" s="65"/>
      <c r="AG7" s="66">
        <v>3087</v>
      </c>
      <c r="AH7" s="66"/>
      <c r="AI7" s="66"/>
      <c r="AJ7" s="66"/>
      <c r="AK7" s="66"/>
      <c r="AL7" s="66"/>
      <c r="AM7" s="66">
        <v>359.4</v>
      </c>
      <c r="AN7" s="66"/>
      <c r="AO7" s="66"/>
      <c r="AP7" s="66"/>
      <c r="AQ7" s="66"/>
      <c r="AR7" s="66"/>
      <c r="AS7" s="66">
        <v>34.4</v>
      </c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</row>
    <row r="8" spans="1:61" ht="15.75" x14ac:dyDescent="0.25">
      <c r="A8" s="63" t="s">
        <v>16</v>
      </c>
      <c r="B8" s="63"/>
      <c r="C8" s="63"/>
      <c r="D8" s="64" t="s">
        <v>15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5" t="s">
        <v>14</v>
      </c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>
        <v>4295</v>
      </c>
      <c r="AH8" s="66"/>
      <c r="AI8" s="66"/>
      <c r="AJ8" s="66"/>
      <c r="AK8" s="66"/>
      <c r="AL8" s="66"/>
      <c r="AM8" s="66">
        <f>AM6+AM7</f>
        <v>627.5</v>
      </c>
      <c r="AN8" s="66"/>
      <c r="AO8" s="66"/>
      <c r="AP8" s="66"/>
      <c r="AQ8" s="66"/>
      <c r="AR8" s="66"/>
      <c r="AS8" s="62">
        <f>AS6+AS7</f>
        <v>68.8</v>
      </c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</row>
    <row r="9" spans="1:61" ht="15.75" x14ac:dyDescent="0.25">
      <c r="A9" s="63" t="s">
        <v>13</v>
      </c>
      <c r="B9" s="63"/>
      <c r="C9" s="63"/>
      <c r="D9" s="64" t="s">
        <v>12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5" t="s">
        <v>11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2">
        <f>22246</f>
        <v>22246</v>
      </c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</row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D9" sqref="D9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2"/>
      <c r="B1" s="81"/>
      <c r="C1" s="81"/>
      <c r="D1" s="81"/>
      <c r="E1" s="81"/>
      <c r="F1" s="81"/>
      <c r="G1" s="43"/>
      <c r="H1" s="44"/>
      <c r="I1" s="44"/>
    </row>
    <row r="2" spans="1:9" ht="18.75" x14ac:dyDescent="0.3">
      <c r="A2" s="42"/>
      <c r="B2" s="82" t="s">
        <v>46</v>
      </c>
      <c r="C2" s="82"/>
      <c r="D2" s="82"/>
      <c r="E2" s="82"/>
      <c r="F2" s="82"/>
      <c r="G2" s="82"/>
      <c r="H2" s="82"/>
      <c r="I2" s="82"/>
    </row>
    <row r="3" spans="1:9" ht="18.75" x14ac:dyDescent="0.3">
      <c r="A3" s="42"/>
      <c r="B3" s="42"/>
      <c r="C3" s="42"/>
      <c r="D3" s="42"/>
      <c r="E3" s="42"/>
      <c r="F3" s="42"/>
      <c r="G3" s="42"/>
      <c r="H3" s="42"/>
      <c r="I3" s="42"/>
    </row>
    <row r="4" spans="1:9" x14ac:dyDescent="0.25">
      <c r="A4" s="83" t="s">
        <v>36</v>
      </c>
      <c r="B4" s="83"/>
      <c r="C4" s="83"/>
      <c r="D4" s="83"/>
      <c r="E4" s="46" t="s">
        <v>37</v>
      </c>
      <c r="F4" s="46" t="s">
        <v>38</v>
      </c>
      <c r="G4" s="46" t="s">
        <v>39</v>
      </c>
      <c r="H4" s="55" t="s">
        <v>40</v>
      </c>
      <c r="I4" s="47" t="s">
        <v>41</v>
      </c>
    </row>
    <row r="5" spans="1:9" ht="15.75" x14ac:dyDescent="0.25">
      <c r="A5" s="84" t="s">
        <v>35</v>
      </c>
      <c r="B5" s="84"/>
      <c r="C5" s="84"/>
      <c r="D5" s="84"/>
      <c r="E5" s="48">
        <v>30430.73</v>
      </c>
      <c r="F5" s="49">
        <v>866.1</v>
      </c>
      <c r="G5" s="49">
        <v>133.83000000000001</v>
      </c>
      <c r="H5" s="51">
        <f>F5*G5</f>
        <v>115910.16300000002</v>
      </c>
      <c r="I5" s="53">
        <f>H5/E5</f>
        <v>3.8089839777093752</v>
      </c>
    </row>
    <row r="6" spans="1:9" ht="18.75" customHeight="1" x14ac:dyDescent="0.25">
      <c r="A6" s="85" t="s">
        <v>42</v>
      </c>
      <c r="B6" s="86"/>
      <c r="C6" s="86"/>
      <c r="D6" s="87"/>
      <c r="E6" s="48">
        <v>30430.73</v>
      </c>
      <c r="F6" s="49">
        <v>866.1</v>
      </c>
      <c r="G6" s="49">
        <v>9.1</v>
      </c>
      <c r="H6" s="51">
        <v>7904.03</v>
      </c>
      <c r="I6" s="53">
        <f t="shared" ref="I6" si="0">H6/E6</f>
        <v>0.25973842888422327</v>
      </c>
    </row>
    <row r="7" spans="1:9" ht="20.25" x14ac:dyDescent="0.3">
      <c r="A7" s="80" t="s">
        <v>43</v>
      </c>
      <c r="B7" s="80"/>
      <c r="C7" s="80"/>
      <c r="D7" s="80"/>
      <c r="E7" s="50"/>
      <c r="F7" s="48"/>
      <c r="G7" s="48"/>
      <c r="H7" s="52">
        <f>SUM(H5:H6)</f>
        <v>123814.19300000001</v>
      </c>
      <c r="I7" s="54">
        <f>SUM(I5:I6)</f>
        <v>4.068722406593599</v>
      </c>
    </row>
    <row r="8" spans="1:9" ht="18.75" x14ac:dyDescent="0.3">
      <c r="A8" s="42"/>
      <c r="B8" s="42"/>
      <c r="C8" s="42"/>
      <c r="D8" s="42"/>
      <c r="E8" s="42"/>
      <c r="F8" s="42"/>
      <c r="G8" s="42"/>
      <c r="H8" s="42"/>
      <c r="I8" s="42"/>
    </row>
    <row r="9" spans="1:9" ht="18.75" x14ac:dyDescent="0.3">
      <c r="A9" s="42"/>
      <c r="B9" s="43"/>
      <c r="C9" s="42"/>
      <c r="D9" s="45"/>
      <c r="E9" s="42"/>
      <c r="F9" s="42"/>
      <c r="G9" s="42"/>
      <c r="H9" s="42"/>
      <c r="I9" s="42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Отопление</vt:lpstr>
      <vt:lpstr>СПРАВКА</vt:lpstr>
      <vt:lpstr>ТКО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2021-06-28T13:04:13Z</dcterms:modified>
</cp:coreProperties>
</file>